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4C3B3AA5-AACD-443B-AC73-B009A3D0773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J14" i="2"/>
  <c r="H14" i="2"/>
  <c r="K13" i="2"/>
  <c r="I13" i="2"/>
  <c r="J13" i="2" s="1"/>
  <c r="H13" i="2"/>
  <c r="G13" i="2"/>
  <c r="J10" i="2"/>
  <c r="H10" i="2"/>
  <c r="K8" i="2"/>
  <c r="I8" i="2"/>
  <c r="J15" i="2" s="1"/>
  <c r="G8" i="2"/>
  <c r="B3" i="3" s="1"/>
  <c r="J7" i="2"/>
  <c r="J8" i="2" s="1"/>
  <c r="H7" i="2"/>
  <c r="H8" i="2" s="1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<sst xmlns="http://schemas.openxmlformats.org/spreadsheetml/2006/main" count="82" uniqueCount="45">
  <si>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22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</si>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</sst>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13721049.335729619</c:v>
                </c:pt>
                <c:pt idx="1">
                  <c:v>619794.22500374913</c:v>
                </c:pt>
                <c:pt idx="2">
                  <c:v>498180.25747694401</c:v>
                </c:pt>
                <c:pt idx="3">
                  <c:v>241.56702698399999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CF2-4DF4-B284-B4156BE0E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479527</c:v>
                </c:pt>
                <c:pt idx="1">
                  <c:v>24816</c:v>
                </c:pt>
                <c:pt idx="2">
                  <c:v>1040820</c:v>
                </c:pt>
                <c:pt idx="3">
                  <c:v>2434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194-4E3D-9B0E-1E1BF236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7078986.9993029572</c:v>
                </c:pt>
                <c:pt idx="1">
                  <c:v>1230799.5167432949</c:v>
                </c:pt>
                <c:pt idx="2">
                  <c:v>77348.636861745006</c:v>
                </c:pt>
                <c:pt idx="3">
                  <c:v>5953708.4078253694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FE0-427A-A536-6DD43B2D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6745286.1421535444</c:v>
                </c:pt>
                <c:pt idx="1">
                  <c:v>7586156.2632644959</c:v>
                </c:pt>
                <c:pt idx="2">
                  <c:v>8623.4693811010002</c:v>
                </c:pt>
                <c:pt idx="3">
                  <c:v>777.68593422599997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E6-4AB9-916E-B6B2CE89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14839265.385237295</v>
      </c>
      <c r="H4" s="5"/>
      <c r="I4" s="1">
        <v>1547597</v>
      </c>
      <c r="J4" s="5"/>
      <c r="K4" s="3">
        <v>1630502.459248689</v>
      </c>
    </row>
    <row r="5" spans="1:11" x14ac:dyDescent="0.3">
      <c r="E5" s="6" t="s">
        <v>7</v>
      </c>
      <c r="F5" s="6"/>
      <c r="G5" s="2">
        <v>14340843.560733369</v>
      </c>
      <c r="H5" s="4">
        <f>G5/G4</f>
        <v>0.96641196099910864</v>
      </c>
      <c r="I5">
        <v>504343</v>
      </c>
      <c r="J5" s="4">
        <f>I5/I4</f>
        <v>0.32588781187867383</v>
      </c>
      <c r="K5" s="2">
        <v>1512550.232714094</v>
      </c>
    </row>
    <row r="6" spans="1:11" x14ac:dyDescent="0.3">
      <c r="F6" t="s">
        <v>8</v>
      </c>
    </row>
    <row r="7" spans="1:11" x14ac:dyDescent="0.3">
      <c r="F7" t="s">
        <v>9</v>
      </c>
      <c r="G7" s="2">
        <v>13721049.335729619</v>
      </c>
      <c r="H7" s="4">
        <f>G7/G5</f>
        <v>0.95678118777469923</v>
      </c>
      <c r="I7">
        <v>479527</v>
      </c>
      <c r="J7" s="4">
        <f>I7/I5</f>
        <v>0.95079539123176093</v>
      </c>
      <c r="K7" s="2">
        <v>1397721.792796832</v>
      </c>
    </row>
    <row r="8" spans="1:11" x14ac:dyDescent="0.3">
      <c r="F8" t="s">
        <v>10</v>
      </c>
      <c r="G8" s="2">
        <f>G5-G7</f>
        <v>619794.22500374913</v>
      </c>
      <c r="H8" s="4">
        <f>1-H7</f>
        <v>4.3218812225300773E-2</v>
      </c>
      <c r="I8">
        <f>I5-I7</f>
        <v>24816</v>
      </c>
      <c r="J8" s="4">
        <f>1-J7</f>
        <v>4.9204608768239066E-2</v>
      </c>
      <c r="K8" s="2">
        <f>K5-K7</f>
        <v>114828.43991726195</v>
      </c>
    </row>
    <row r="9" spans="1:11" x14ac:dyDescent="0.3">
      <c r="E9" s="6" t="s">
        <v>11</v>
      </c>
      <c r="F9" s="6"/>
      <c r="G9" s="2">
        <v>498180.25747694401</v>
      </c>
      <c r="H9" s="4">
        <f>1-H5-H10</f>
        <v>3.3571760093498521E-2</v>
      </c>
      <c r="I9">
        <v>1040820</v>
      </c>
      <c r="J9" s="4">
        <f>1-J5-J10</f>
        <v>0.6725394272539944</v>
      </c>
      <c r="K9" s="2">
        <v>117804.678271283</v>
      </c>
    </row>
    <row r="10" spans="1:11" x14ac:dyDescent="0.3">
      <c r="E10" s="6" t="s">
        <v>12</v>
      </c>
      <c r="F10" s="6"/>
      <c r="G10" s="2">
        <v>241.56702698399999</v>
      </c>
      <c r="H10" s="4">
        <f>G10/G4</f>
        <v>1.6278907392836354E-5</v>
      </c>
      <c r="I10">
        <v>2434</v>
      </c>
      <c r="J10" s="4">
        <f>I10/I4</f>
        <v>1.5727608673317408E-3</v>
      </c>
      <c r="K10" s="2">
        <v>147.54826331199999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7740782.273085719</v>
      </c>
      <c r="H13" s="5">
        <f>G13/G5</f>
        <v>0.53977175333539917</v>
      </c>
      <c r="I13" s="1">
        <f>I14+I15</f>
        <v>310018</v>
      </c>
      <c r="J13" s="5">
        <f>I13/I5</f>
        <v>0.61469674408091324</v>
      </c>
      <c r="K13" s="3">
        <f>K14+K15</f>
        <v>195502.92542242998</v>
      </c>
    </row>
    <row r="14" spans="1:11" x14ac:dyDescent="0.3">
      <c r="E14" s="6" t="s">
        <v>15</v>
      </c>
      <c r="F14" s="6"/>
      <c r="G14" s="2">
        <v>7591276.4385197666</v>
      </c>
      <c r="H14" s="4">
        <f>G14/G7</f>
        <v>0.55325771759686626</v>
      </c>
      <c r="I14">
        <v>303495</v>
      </c>
      <c r="J14" s="4">
        <f>I14/I7</f>
        <v>0.63290492506157114</v>
      </c>
      <c r="K14" s="2">
        <v>200068.180547153</v>
      </c>
    </row>
    <row r="15" spans="1:11" x14ac:dyDescent="0.3">
      <c r="E15" s="6" t="s">
        <v>16</v>
      </c>
      <c r="F15" s="6"/>
      <c r="G15" s="2">
        <v>149505.83456595201</v>
      </c>
      <c r="H15" s="4">
        <f>G15/G8</f>
        <v>0.24121850210051191</v>
      </c>
      <c r="I15">
        <v>6523</v>
      </c>
      <c r="J15" s="4">
        <f>I15/I8</f>
        <v>0.262854609929078</v>
      </c>
      <c r="K15" s="2">
        <v>-4565.2551247230003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7078986.9993029572</v>
      </c>
      <c r="H18" s="4">
        <f>G18/G5</f>
        <v>0.49362416996765207</v>
      </c>
      <c r="I18">
        <v>290355</v>
      </c>
      <c r="J18" s="4">
        <f>I18/I5</f>
        <v>0.57570938825362894</v>
      </c>
      <c r="K18" s="2">
        <v>167833.36531075399</v>
      </c>
    </row>
    <row r="19" spans="2:11" x14ac:dyDescent="0.3">
      <c r="E19" s="6" t="s">
        <v>20</v>
      </c>
      <c r="F19" s="6"/>
      <c r="G19" s="2">
        <v>1230799.5167432949</v>
      </c>
      <c r="H19" s="4">
        <f>G19/G5</f>
        <v>8.5824764180075452E-2</v>
      </c>
      <c r="I19">
        <v>23504</v>
      </c>
      <c r="J19" s="4">
        <f>I19/I5</f>
        <v>4.6603204565147133E-2</v>
      </c>
      <c r="K19" s="2">
        <v>108671.44439678099</v>
      </c>
    </row>
    <row r="20" spans="2:11" x14ac:dyDescent="0.3">
      <c r="E20" s="6" t="s">
        <v>21</v>
      </c>
      <c r="F20" s="6"/>
      <c r="G20" s="2">
        <v>6031057.0446871147</v>
      </c>
      <c r="H20" s="4">
        <f>1-H18-H19</f>
        <v>0.42055106585227253</v>
      </c>
      <c r="I20">
        <v>190484</v>
      </c>
      <c r="J20" s="4">
        <f>1-J18-J19</f>
        <v>0.37768740718122396</v>
      </c>
      <c r="K20" s="2">
        <v>1236045.423006559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77348.636861745006</v>
      </c>
      <c r="H22" s="4">
        <f>G22/G20</f>
        <v>1.2825054760488968E-2</v>
      </c>
      <c r="I22">
        <v>9353</v>
      </c>
      <c r="J22" s="4">
        <f>I22/I20</f>
        <v>4.910123684928918E-2</v>
      </c>
      <c r="K22" s="2">
        <v>34110.890872673997</v>
      </c>
    </row>
    <row r="23" spans="2:11" x14ac:dyDescent="0.3">
      <c r="F23" t="s">
        <v>24</v>
      </c>
      <c r="G23" s="2">
        <f>G20-G22</f>
        <v>5953708.4078253694</v>
      </c>
      <c r="H23" s="4">
        <f>1-H22</f>
        <v>0.98717494523951099</v>
      </c>
      <c r="I23">
        <f>I20-I22</f>
        <v>181131</v>
      </c>
      <c r="J23" s="4">
        <f>1-J22</f>
        <v>0.95089876315071087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6745286.1421535444</v>
      </c>
      <c r="H26" s="4">
        <f>G26/G5</f>
        <v>0.47035490719826251</v>
      </c>
      <c r="I26">
        <v>262910</v>
      </c>
      <c r="J26" s="4">
        <f>I26/I5</f>
        <v>0.52129205719123695</v>
      </c>
      <c r="K26" s="2">
        <v>441973.92465601501</v>
      </c>
    </row>
    <row r="27" spans="2:11" x14ac:dyDescent="0.3">
      <c r="E27" s="6" t="s">
        <v>27</v>
      </c>
      <c r="F27" s="6"/>
      <c r="G27" s="2">
        <v>7586156.2632644959</v>
      </c>
      <c r="H27" s="4">
        <f>G27/G5</f>
        <v>0.52898954173352353</v>
      </c>
      <c r="I27">
        <v>241168</v>
      </c>
      <c r="J27" s="4">
        <f>I27/I5</f>
        <v>0.47818250674640078</v>
      </c>
      <c r="K27" s="2">
        <v>1070446.5997962039</v>
      </c>
    </row>
    <row r="28" spans="2:11" x14ac:dyDescent="0.3">
      <c r="E28" s="6" t="s">
        <v>28</v>
      </c>
      <c r="F28" s="6"/>
      <c r="G28" s="2">
        <v>8623.4693811010002</v>
      </c>
      <c r="H28" s="4">
        <f>G28/G5</f>
        <v>6.0132232421200821E-4</v>
      </c>
      <c r="I28">
        <v>231</v>
      </c>
      <c r="J28" s="4">
        <f>I28/I5</f>
        <v>4.5802162417243821E-4</v>
      </c>
      <c r="K28" s="2">
        <v>96.98</v>
      </c>
    </row>
    <row r="29" spans="2:11" x14ac:dyDescent="0.3">
      <c r="E29" s="6" t="s">
        <v>29</v>
      </c>
      <c r="F29" s="6"/>
      <c r="G29" s="2">
        <v>777.68593422599997</v>
      </c>
      <c r="H29" s="4">
        <f>G29/G5</f>
        <v>5.422874400187867E-5</v>
      </c>
      <c r="I29">
        <v>34</v>
      </c>
      <c r="J29" s="4">
        <f>I29/I5</f>
        <v>6.7414438189882683E-5</v>
      </c>
      <c r="K29" s="2">
        <v>32.728261875000001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15483735.712102473</v>
      </c>
      <c r="H4" s="5"/>
      <c r="I4" s="1">
        <v>2468872</v>
      </c>
      <c r="J4" s="5"/>
      <c r="K4" s="3">
        <v>191638421.21797815</v>
      </c>
    </row>
    <row r="5" spans="1:11" x14ac:dyDescent="0.3">
      <c r="E5" s="6" t="s">
        <v>7</v>
      </c>
      <c r="F5" s="6"/>
      <c r="G5" s="2">
        <v>13206354.005194312</v>
      </c>
      <c r="H5" s="4">
        <f>G5/G4</f>
        <v>0.85291781329436522</v>
      </c>
      <c r="I5">
        <v>465813</v>
      </c>
      <c r="J5" s="4">
        <f>I5/I4</f>
        <v>0.1886744229753507</v>
      </c>
      <c r="K5" s="2">
        <v>4916560.2851132024</v>
      </c>
    </row>
    <row r="6" spans="1:11" x14ac:dyDescent="0.3">
      <c r="F6" t="s">
        <v>8</v>
      </c>
    </row>
    <row r="7" spans="1:11" x14ac:dyDescent="0.3">
      <c r="F7" t="s">
        <v>9</v>
      </c>
      <c r="G7" s="2">
        <v>12441013.938730093</v>
      </c>
      <c r="H7" s="4">
        <f>G7/G5</f>
        <v>0.94204758814104206</v>
      </c>
      <c r="I7">
        <v>433656</v>
      </c>
      <c r="J7" s="4">
        <f>I7/I5</f>
        <v>0.93096585969047663</v>
      </c>
      <c r="K7" s="2">
        <v>4632978.4039897937</v>
      </c>
    </row>
    <row r="8" spans="1:11" x14ac:dyDescent="0.3">
      <c r="F8" t="s">
        <v>10</v>
      </c>
      <c r="G8" s="2">
        <f>G5-G7</f>
        <v>765340.06646421924</v>
      </c>
      <c r="H8" s="4">
        <f>1-H7</f>
        <v>5.7952411858957942E-2</v>
      </c>
      <c r="I8">
        <f>I5-I7</f>
        <v>32157</v>
      </c>
      <c r="J8" s="4">
        <f>1-J7</f>
        <v>6.9034140309523373E-2</v>
      </c>
      <c r="K8" s="2">
        <f>K5-K7</f>
        <v>283581.88112340868</v>
      </c>
    </row>
    <row r="9" spans="1:11" x14ac:dyDescent="0.3">
      <c r="E9" s="6" t="s">
        <v>11</v>
      </c>
      <c r="F9" s="6"/>
      <c r="G9" s="2">
        <v>2135156.4911874542</v>
      </c>
      <c r="H9" s="4">
        <f>1-H5-H10</f>
        <v>0.13789672795296826</v>
      </c>
      <c r="I9">
        <v>1469097</v>
      </c>
      <c r="J9" s="4">
        <f>1-J5-J10</f>
        <v>0.59504785991335307</v>
      </c>
      <c r="K9" s="2">
        <v>185110217.9908517</v>
      </c>
    </row>
    <row r="10" spans="1:11" x14ac:dyDescent="0.3">
      <c r="E10" s="6" t="s">
        <v>12</v>
      </c>
      <c r="F10" s="6"/>
      <c r="G10" s="2">
        <v>142225.215720707</v>
      </c>
      <c r="H10" s="4">
        <f>G10/G4</f>
        <v>9.1854587526665303E-3</v>
      </c>
      <c r="I10">
        <v>533962</v>
      </c>
      <c r="J10" s="4">
        <f>I10/I4</f>
        <v>0.21627771711129617</v>
      </c>
      <c r="K10" s="2">
        <v>1611642.942013242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6083961.2054432128</v>
      </c>
      <c r="H13" s="5">
        <f>G13/G5</f>
        <v>0.46068439503062497</v>
      </c>
      <c r="I13" s="1">
        <f>I14+I15</f>
        <v>195157</v>
      </c>
      <c r="J13" s="5">
        <f>I13/I5</f>
        <v>0.41895996891456444</v>
      </c>
      <c r="K13" s="3">
        <f>K14+K15</f>
        <v>1421985.9650263959</v>
      </c>
    </row>
    <row r="14" spans="1:11" x14ac:dyDescent="0.3">
      <c r="E14" s="6" t="s">
        <v>15</v>
      </c>
      <c r="F14" s="6"/>
      <c r="G14" s="2">
        <v>5977382.1204917151</v>
      </c>
      <c r="H14" s="4">
        <f>G14/G7</f>
        <v>0.48045779467246957</v>
      </c>
      <c r="I14">
        <v>191174</v>
      </c>
      <c r="J14" s="4">
        <f>I14/I7</f>
        <v>0.44084251111480066</v>
      </c>
      <c r="K14" s="2">
        <v>1397756.2604970429</v>
      </c>
    </row>
    <row r="15" spans="1:11" x14ac:dyDescent="0.3">
      <c r="E15" s="6" t="s">
        <v>16</v>
      </c>
      <c r="F15" s="6"/>
      <c r="G15" s="2">
        <v>106579.08495149799</v>
      </c>
      <c r="H15" s="4">
        <f>G15/G8</f>
        <v>0.13925716112561673</v>
      </c>
      <c r="I15">
        <v>3983</v>
      </c>
      <c r="J15" s="4">
        <f>I15/I8</f>
        <v>0.12386105669061169</v>
      </c>
      <c r="K15" s="2">
        <v>24229.704529352999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5342092.5439454904</v>
      </c>
      <c r="H18" s="4">
        <f>G18/G5</f>
        <v>0.40450926439230261</v>
      </c>
      <c r="I18">
        <v>189978</v>
      </c>
      <c r="J18" s="4">
        <f>I18/I5</f>
        <v>0.40784177341551225</v>
      </c>
      <c r="K18" s="2">
        <v>1344743.2687081399</v>
      </c>
    </row>
    <row r="19" spans="2:11" x14ac:dyDescent="0.3">
      <c r="E19" s="6" t="s">
        <v>20</v>
      </c>
      <c r="F19" s="6"/>
      <c r="G19" s="2">
        <v>1074191.3423034721</v>
      </c>
      <c r="H19" s="4">
        <f>G19/G5</f>
        <v>8.1338978334290601E-2</v>
      </c>
      <c r="I19">
        <v>28028</v>
      </c>
      <c r="J19" s="4">
        <f>I19/I5</f>
        <v>6.0170068246270497E-2</v>
      </c>
      <c r="K19" s="2">
        <v>420787.13812098501</v>
      </c>
    </row>
    <row r="20" spans="2:11" x14ac:dyDescent="0.3">
      <c r="E20" s="6" t="s">
        <v>21</v>
      </c>
      <c r="F20" s="6"/>
      <c r="G20" s="2">
        <v>6790070.118945349</v>
      </c>
      <c r="H20" s="4">
        <f>1-H18-H19</f>
        <v>0.51415175727340678</v>
      </c>
      <c r="I20">
        <v>247771</v>
      </c>
      <c r="J20" s="4">
        <f>1-J18-J19</f>
        <v>0.53198815833821733</v>
      </c>
      <c r="K20" s="2">
        <v>3138785.7962824968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275424.33748266898</v>
      </c>
      <c r="H22" s="4">
        <f>G22/G20</f>
        <v>4.0562811967757496E-2</v>
      </c>
      <c r="I22">
        <v>21683</v>
      </c>
      <c r="J22" s="4">
        <f>I22/I20</f>
        <v>8.7512259303954051E-2</v>
      </c>
      <c r="K22" s="2">
        <v>511654.33793662698</v>
      </c>
    </row>
    <row r="23" spans="2:11" x14ac:dyDescent="0.3">
      <c r="F23" t="s">
        <v>24</v>
      </c>
      <c r="G23" s="2">
        <f>G20-G22</f>
        <v>6514645.7814626796</v>
      </c>
      <c r="H23" s="4">
        <f>1-H22</f>
        <v>0.95943718803224254</v>
      </c>
      <c r="I23">
        <f>I20-I22</f>
        <v>226088</v>
      </c>
      <c r="J23" s="4">
        <f>1-J22</f>
        <v>0.91248774069604599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6767128.8860180089</v>
      </c>
      <c r="H26" s="4">
        <f>G26/G5</f>
        <v>0.51241462127672543</v>
      </c>
      <c r="I26">
        <v>249185</v>
      </c>
      <c r="J26" s="4">
        <f>I26/I5</f>
        <v>0.53494642699967587</v>
      </c>
      <c r="K26" s="2">
        <v>3278539.8105494841</v>
      </c>
    </row>
    <row r="27" spans="2:11" x14ac:dyDescent="0.3">
      <c r="E27" s="6" t="s">
        <v>27</v>
      </c>
      <c r="F27" s="6"/>
      <c r="G27" s="2">
        <v>6400045.4343072828</v>
      </c>
      <c r="H27" s="4">
        <f>G27/G5</f>
        <v>0.48461864885569644</v>
      </c>
      <c r="I27">
        <v>215362</v>
      </c>
      <c r="J27" s="4">
        <f>I27/I5</f>
        <v>0.4623357441720175</v>
      </c>
      <c r="K27" s="2">
        <v>1621857.7015083069</v>
      </c>
    </row>
    <row r="28" spans="2:11" x14ac:dyDescent="0.3">
      <c r="E28" s="6" t="s">
        <v>28</v>
      </c>
      <c r="F28" s="6"/>
      <c r="G28" s="2">
        <v>34858.580219447998</v>
      </c>
      <c r="H28" s="4">
        <f>G28/G5</f>
        <v>2.6395309565181617E-3</v>
      </c>
      <c r="I28">
        <v>1040</v>
      </c>
      <c r="J28" s="4">
        <f>I28/I5</f>
        <v>2.2326555935536364E-3</v>
      </c>
      <c r="K28" s="2">
        <v>13050.640590532999</v>
      </c>
    </row>
    <row r="29" spans="2:11" x14ac:dyDescent="0.3">
      <c r="E29" s="6" t="s">
        <v>29</v>
      </c>
      <c r="F29" s="6"/>
      <c r="G29" s="2">
        <v>4321.1046495709998</v>
      </c>
      <c r="H29" s="4">
        <f>G29/G5</f>
        <v>3.271989110598903E-4</v>
      </c>
      <c r="I29">
        <v>218</v>
      </c>
      <c r="J29" s="4">
        <f>I29/I5</f>
        <v>4.6799896095643532E-4</v>
      </c>
      <c r="K29" s="2">
        <v>3112.0824648779999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13721049.335729619</v>
      </c>
    </row>
    <row r="3" spans="1:2" x14ac:dyDescent="0.3">
      <c r="A3" t="s">
        <v>32</v>
      </c>
      <c r="B3">
        <f>'NEWT - EU'!$G$8</f>
        <v>619794.22500374913</v>
      </c>
    </row>
    <row r="4" spans="1:2" x14ac:dyDescent="0.3">
      <c r="A4" t="s">
        <v>33</v>
      </c>
      <c r="B4">
        <f>'NEWT - EU'!$G$9</f>
        <v>498180.25747694401</v>
      </c>
    </row>
    <row r="5" spans="1:2" x14ac:dyDescent="0.3">
      <c r="A5" t="s">
        <v>34</v>
      </c>
      <c r="B5">
        <f>'NEWT - EU'!$G$10</f>
        <v>241.56702698399999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479527</v>
      </c>
    </row>
    <row r="16" spans="1:2" x14ac:dyDescent="0.3">
      <c r="A16" t="s">
        <v>32</v>
      </c>
      <c r="B16">
        <f>'NEWT - EU'!$I$8</f>
        <v>24816</v>
      </c>
    </row>
    <row r="17" spans="1:2" x14ac:dyDescent="0.3">
      <c r="A17" t="s">
        <v>33</v>
      </c>
      <c r="B17">
        <f>'NEWT - EU'!$I$9</f>
        <v>1040820</v>
      </c>
    </row>
    <row r="18" spans="1:2" x14ac:dyDescent="0.3">
      <c r="A18" t="s">
        <v>34</v>
      </c>
      <c r="B18">
        <f>'NEWT - EU'!$I$10</f>
        <v>2434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7078986.9993029572</v>
      </c>
    </row>
    <row r="28" spans="1:2" x14ac:dyDescent="0.3">
      <c r="A28" t="s">
        <v>37</v>
      </c>
      <c r="B28">
        <f>'NEWT - EU'!$G$19</f>
        <v>1230799.5167432949</v>
      </c>
    </row>
    <row r="29" spans="1:2" x14ac:dyDescent="0.3">
      <c r="A29" t="s">
        <v>38</v>
      </c>
      <c r="B29">
        <f>'NEWT - EU'!$G$22</f>
        <v>77348.636861745006</v>
      </c>
    </row>
    <row r="30" spans="1:2" x14ac:dyDescent="0.3">
      <c r="A30" t="s">
        <v>39</v>
      </c>
      <c r="B30">
        <f>'NEWT - EU'!$G$23</f>
        <v>5953708.4078253694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6745286.1421535444</v>
      </c>
    </row>
    <row r="41" spans="1:2" x14ac:dyDescent="0.3">
      <c r="A41" t="s">
        <v>42</v>
      </c>
      <c r="B41">
        <f>'NEWT - EU'!$G$27</f>
        <v>7586156.2632644959</v>
      </c>
    </row>
    <row r="42" spans="1:2" x14ac:dyDescent="0.3">
      <c r="A42" t="s">
        <v>43</v>
      </c>
      <c r="B42">
        <f>'NEWT - EU'!$G$28</f>
        <v>8623.4693811010002</v>
      </c>
    </row>
    <row r="43" spans="1:2" x14ac:dyDescent="0.3">
      <c r="A43" t="s">
        <v>44</v>
      </c>
      <c r="B43">
        <f>'NEWT - EU'!$G$29</f>
        <v>777.68593422599997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2024-04-08T21:21:45Z</dcterms:created>
  <dcterms:modified xsi:type="dcterms:W3CDTF">2024-04-08T21:21:45Z</dcterms:modified>
</cp:coreProperties>
</file>